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Users\SRadojevic\Downloads\FSS VRO\"/>
    </mc:Choice>
  </mc:AlternateContent>
  <xr:revisionPtr revIDLastSave="0" documentId="13_ncr:1_{1D125D20-87FB-4A00-87C5-3CC5C1F57842}" xr6:coauthVersionLast="47" xr6:coauthVersionMax="47" xr10:uidLastSave="{00000000-0000-0000-0000-000000000000}"/>
  <workbookProtection workbookAlgorithmName="SHA-512" workbookHashValue="lF3zs4cjJn7qfn8orjK2vkeQrPt+XjCTbE85OgNKqe+V5+SCX6dEIeaEySRVJ+i6anPxVpGQWANl/tGnu+H2Ag==" workbookSaltValue="2OVx0BZHpdiz6Q8DYYX5yQ==" workbookSpinCount="100000" lockStructure="1"/>
  <bookViews>
    <workbookView xWindow="-120" yWindow="-120" windowWidth="29040" windowHeight="15840" xr2:uid="{00000000-000D-0000-FFFF-FFFF00000000}"/>
  </bookViews>
  <sheets>
    <sheet name="VRO" sheetId="5" r:id="rId1"/>
    <sheet name="Vrednovanje rada autora" sheetId="1" r:id="rId2"/>
    <sheet name="Organizovane izložbe" sheetId="2" r:id="rId3"/>
    <sheet name="Obuka i usavršavanje članova" sheetId="3" r:id="rId4"/>
    <sheet name="Config" sheetId="4" state="hidden" r:id="rId5"/>
  </sheets>
  <definedNames>
    <definedName name="_xlnm.Print_Area" localSheetId="1">'Vrednovanje rada autora'!$A$1:$F$37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5" i="2"/>
  <c r="F6" i="2"/>
  <c r="F7" i="2"/>
  <c r="F8" i="2"/>
  <c r="F9" i="2"/>
  <c r="F10" i="2"/>
  <c r="F11" i="2"/>
  <c r="F16" i="2"/>
  <c r="F17" i="2"/>
  <c r="F18" i="2"/>
  <c r="F4" i="2"/>
  <c r="F3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8" i="1"/>
  <c r="E6" i="3"/>
  <c r="E7" i="3"/>
  <c r="E8" i="3"/>
  <c r="E9" i="3"/>
  <c r="E10" i="3"/>
  <c r="E13" i="3"/>
  <c r="E14" i="3"/>
  <c r="E15" i="3"/>
  <c r="E16" i="3"/>
  <c r="E19" i="3"/>
  <c r="E20" i="3"/>
  <c r="E21" i="3"/>
  <c r="E22" i="3"/>
  <c r="E23" i="3"/>
  <c r="E24" i="3"/>
  <c r="E25" i="3"/>
  <c r="E28" i="3"/>
  <c r="E29" i="3"/>
  <c r="E30" i="3"/>
  <c r="E33" i="3"/>
  <c r="E34" i="3"/>
  <c r="E35" i="3"/>
  <c r="E36" i="3"/>
  <c r="E38" i="3"/>
  <c r="E3" i="3" l="1"/>
  <c r="F5" i="1"/>
  <c r="F19" i="2"/>
  <c r="F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Radojevic</author>
  </authors>
  <commentList>
    <comment ref="F2" authorId="0" shapeId="0" xr:uid="{63747881-8AF3-4178-9D7B-875426BEE085}">
      <text>
        <r>
          <rPr>
            <b/>
            <sz val="9"/>
            <color indexed="81"/>
            <rFont val="Tahoma"/>
            <family val="2"/>
          </rPr>
          <t xml:space="preserve">Link do Pravilnika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Uneti naziv foto kluba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Uneti mesto organizacije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Uneti godinu za koju se vode bodovi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Radojevic</author>
  </authors>
  <commentList>
    <comment ref="E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Uneti broj članova sa plaćenom članarinom za FSS za godinu za koju se vodi evidencija</t>
        </r>
      </text>
    </comment>
    <comment ref="E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Za svakog člana uneti ukupan broj osvojenih poena u godinu za koju se vodi evidencija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Radojevic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Ukupan broj organizovanih izložbi koje prati štampani katalog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Ukupan broj organizovanih izložbi koje nemaju štampani katalog</t>
        </r>
      </text>
    </comment>
    <comment ref="G3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***U koloni H uneti naziv izložbe, datum otvaranja, galeriju i mesto  
Ako je broj izložbi veći od 3, potrebno je dostaviti poseban spisak sa opisom.</t>
        </r>
      </text>
    </comment>
  </commentList>
</comments>
</file>

<file path=xl/sharedStrings.xml><?xml version="1.0" encoding="utf-8"?>
<sst xmlns="http://schemas.openxmlformats.org/spreadsheetml/2006/main" count="94" uniqueCount="84">
  <si>
    <t>Naziv organizacije</t>
  </si>
  <si>
    <t>Godina</t>
  </si>
  <si>
    <t>Pravilnik</t>
  </si>
  <si>
    <t>Mesto</t>
  </si>
  <si>
    <t>Ukupan broj osvojenih poena u kalendarskoj godini</t>
  </si>
  <si>
    <t xml:space="preserve">Ime </t>
  </si>
  <si>
    <t>Prezime</t>
  </si>
  <si>
    <t>Zvanje</t>
  </si>
  <si>
    <t>Broj poena</t>
  </si>
  <si>
    <t>Ukupan broj poena svih članova</t>
  </si>
  <si>
    <t>Ukupno</t>
  </si>
  <si>
    <t>Izložba početnika, 4. i 3. ranga</t>
  </si>
  <si>
    <t>Samostalna izložba FA 1. reda FSS</t>
  </si>
  <si>
    <t>Izložba 2. ranga</t>
  </si>
  <si>
    <t>Izložba 1. ranga</t>
  </si>
  <si>
    <t>Međunarodna izložba</t>
  </si>
  <si>
    <t>Međunarodna izložba sa patronatom FIAP</t>
  </si>
  <si>
    <t>Republička izložba omladinske fotografije</t>
  </si>
  <si>
    <t>Republički kup klubova</t>
  </si>
  <si>
    <t>Republička izložba fotografije</t>
  </si>
  <si>
    <t>Ukupan broj poena za organizovanje izložbi</t>
  </si>
  <si>
    <t>Izvod iz Pravilnika o vrednovanju rada organizacija:</t>
  </si>
  <si>
    <r>
      <t>*</t>
    </r>
    <r>
      <rPr>
        <sz val="10"/>
        <color indexed="8"/>
        <rFont val="Calibri"/>
        <family val="2"/>
        <charset val="238"/>
      </rPr>
      <t>Ukoliko organizovanu izložbu ne prati štampani već samo digitalni katalog navedeni broj poena se umanjuje za 20%. (U koloni E upisati vrednost 0,8).</t>
    </r>
  </si>
  <si>
    <t>Pod pojmom „izložba” ovaj pravilnik podrazumeva svaku kategoriju koja se posebno rangira, u skladu sa Pravilnikom o izložbama FSS.</t>
  </si>
  <si>
    <t>Izložba se može vrednovati, samo ako ispunjava sve uslove iz Pravilnika o izložbama FSS, to jest, dobije pozitivnu ocenu u završnom izveštaju delegata FSS.</t>
  </si>
  <si>
    <r>
      <t>**</t>
    </r>
    <r>
      <rPr>
        <sz val="10"/>
        <color indexed="8"/>
        <rFont val="Calibri"/>
        <family val="2"/>
        <charset val="238"/>
      </rPr>
      <t>Ukoliko je za jednu izložbu bilo više organizacija-suorganizatora, ili je kružna izložba, broj poena se deli među njima na jednake delove, a FSS se ne računa kao suorganizator u smislu ovog stava Pravilnika. (U koloni F upisati broj suorganizatora kružne izložbe).</t>
    </r>
  </si>
  <si>
    <t>Ukoliko foto klub (organizacija FSS) organizuje klupsku ili neku drugu grupnu izložbu, sa istim autorima i istim fotografijama, na više mesta, vrednuje se samo jedna izložba.</t>
  </si>
  <si>
    <t>Predavanje sa projekcijom digitalnih fotografija ili dijapozitiva, sa pozivnicom za javnost, ali bez odgovarajućeg kataloga, vrednuje se po bodovima za predavanje.</t>
  </si>
  <si>
    <t>Pod pojmom „samostalna izložba” ovaj Pravilnik podrazumeva izložbu od najmanje trideset fotografija izrađenih na papiru (klasične fotografske tehnike, digitalna štampa, „didžigrafija“ itd.) održanu u zvaničnoj galeriji i obeleženu katalogom u skladu sa Pravilnikom o izložbama FSS.</t>
  </si>
  <si>
    <t>Obuka i usavršavanje članova</t>
  </si>
  <si>
    <t>Seminari, kursevi, predavanja</t>
  </si>
  <si>
    <t>Seminar FSS</t>
  </si>
  <si>
    <t>Viši kurs fotografije</t>
  </si>
  <si>
    <t>Početni kurs fotografije za početnike</t>
  </si>
  <si>
    <t>Uvodni kurs fotografije</t>
  </si>
  <si>
    <t>Predavanje za članove i javnost</t>
  </si>
  <si>
    <t>Broj članova</t>
  </si>
  <si>
    <t>Početni kurs fotografije</t>
  </si>
  <si>
    <t>Dodeljena zvanja članovima</t>
  </si>
  <si>
    <t>Nastavnik FSS</t>
  </si>
  <si>
    <t>Instruktor FSS</t>
  </si>
  <si>
    <t>FA 3. reda FSS</t>
  </si>
  <si>
    <t>FA 2. reda FSS</t>
  </si>
  <si>
    <t>FA 1. reda FSS</t>
  </si>
  <si>
    <t>KMF FSS</t>
  </si>
  <si>
    <t>MF FSS</t>
  </si>
  <si>
    <t>Rezultati organizacije (članova) na Republičkoj izložbi</t>
  </si>
  <si>
    <t>1. mesto</t>
  </si>
  <si>
    <t>2. mesto</t>
  </si>
  <si>
    <t>3. mesto</t>
  </si>
  <si>
    <t>Ostale organizacione aktivnosti *</t>
  </si>
  <si>
    <t>po danu</t>
  </si>
  <si>
    <t>Foto-izlet za članove FSS iz više klubova i ostale</t>
  </si>
  <si>
    <t>Foto-takmičenje za članove FSS iz više klubova</t>
  </si>
  <si>
    <t>Foto-radionica za članove FSS iz više klubova</t>
  </si>
  <si>
    <t>Festival fotografije Srbije</t>
  </si>
  <si>
    <t>Online fotografsko takmičenje koje organizuje klub</t>
  </si>
  <si>
    <t>* Međunarodno prisustvo fotografa boduje se sa dodatnih 20% poena na osnovne poene. Aktivnost se boduje datim poenima za minimalno 6 sati aktivnosti u kontinuitetu po danu.</t>
  </si>
  <si>
    <t>Ukupan broj članova sa plaćenom članarinom FSS</t>
  </si>
  <si>
    <t>Osvojeni broj poena</t>
  </si>
  <si>
    <t>Foto savez Srbije</t>
  </si>
  <si>
    <t>Organizovane izložbe</t>
  </si>
  <si>
    <t>Opis ***</t>
  </si>
  <si>
    <t>Katalog</t>
  </si>
  <si>
    <t>Štampani</t>
  </si>
  <si>
    <t>Digitalni</t>
  </si>
  <si>
    <t>Samostalna izložba KMF FSS</t>
  </si>
  <si>
    <t>Samostalna izložba MF FSS</t>
  </si>
  <si>
    <t>Broj izložbi 
sa štampanim katalogom*</t>
  </si>
  <si>
    <t>Broj izložbi 
bez štampanog kataloga*</t>
  </si>
  <si>
    <t>Izložbe koje je organizacija realizovala</t>
  </si>
  <si>
    <t>UKUPNO</t>
  </si>
  <si>
    <t>Ukupan broj poena za Obuka i usavršavanje članova</t>
  </si>
  <si>
    <t>Broj dana</t>
  </si>
  <si>
    <t>po članu</t>
  </si>
  <si>
    <t>Obrazac: VREDNOVANJE RADA ORGANIZACIJE 2023</t>
  </si>
  <si>
    <t>Aktivnosti, obuka i usavršavanje članova</t>
  </si>
  <si>
    <t>Broj</t>
  </si>
  <si>
    <t>Popuniti radne listove:</t>
  </si>
  <si>
    <t>Vrednovanje rada autora</t>
  </si>
  <si>
    <t>**Kružna izložba sa patronatom FIAP - 2 suorganizatora</t>
  </si>
  <si>
    <t>**Kružna izložba sa patronatom FIAP - 3 suorganizatora</t>
  </si>
  <si>
    <t>**Kružna izložba sa patronatom FIAP - 4 suorganizatora</t>
  </si>
  <si>
    <t>**Kružna izložba sa patronatom FIAP - 5 suorganizatora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</si>
</sst>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/>
      <sz val="10"/>
      <color indexed="12"/>
      <name val="Calibri"/>
      <family val="2"/>
    </font>
    <font>
      <sz val="8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2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3" fontId="1" fillId="0" borderId="0" xfId="1" applyNumberFormat="1" applyAlignment="1">
      <alignment vertical="center"/>
    </xf>
    <xf numFmtId="3" fontId="2" fillId="0" borderId="0" xfId="1" applyNumberFormat="1" applyFont="1" applyAlignment="1">
      <alignment vertical="center"/>
    </xf>
    <xf numFmtId="0" fontId="1" fillId="0" borderId="0" xfId="1" applyAlignment="1">
      <alignment horizontal="center"/>
    </xf>
    <xf numFmtId="3" fontId="1" fillId="0" borderId="0" xfId="1" applyNumberFormat="1"/>
    <xf numFmtId="0" fontId="2" fillId="0" borderId="0" xfId="1" applyFont="1"/>
    <xf numFmtId="0" fontId="1" fillId="0" borderId="0" xfId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0" xfId="1" applyNumberFormat="1" applyAlignment="1">
      <alignment horizontal="center"/>
    </xf>
    <xf numFmtId="0" fontId="1" fillId="0" borderId="0" xfId="1" applyAlignment="1">
      <alignment vertical="top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/>
    <xf numFmtId="0" fontId="1" fillId="0" borderId="1" xfId="1" applyBorder="1" applyAlignment="1">
      <alignment horizontal="center" vertical="center"/>
    </xf>
    <xf numFmtId="3" fontId="1" fillId="0" borderId="1" xfId="1" applyNumberForma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1" fillId="2" borderId="1" xfId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vertical="center"/>
      <protection locked="0"/>
    </xf>
    <xf numFmtId="3" fontId="1" fillId="2" borderId="1" xfId="1" applyNumberFormat="1" applyFill="1" applyBorder="1" applyProtection="1">
      <protection locked="0"/>
    </xf>
    <xf numFmtId="0" fontId="1" fillId="4" borderId="0" xfId="1" applyFill="1"/>
    <xf numFmtId="0" fontId="1" fillId="3" borderId="0" xfId="1" applyFill="1" applyAlignment="1">
      <alignment vertical="center"/>
    </xf>
    <xf numFmtId="3" fontId="11" fillId="3" borderId="0" xfId="1" applyNumberFormat="1" applyFont="1" applyFill="1" applyAlignment="1">
      <alignment horizontal="right" vertical="center"/>
    </xf>
    <xf numFmtId="3" fontId="2" fillId="4" borderId="0" xfId="1" applyNumberFormat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" xfId="1" applyBorder="1"/>
    <xf numFmtId="3" fontId="1" fillId="0" borderId="1" xfId="1" applyNumberFormat="1" applyBorder="1"/>
    <xf numFmtId="1" fontId="1" fillId="2" borderId="1" xfId="1" applyNumberFormat="1" applyFill="1" applyBorder="1" applyAlignment="1" applyProtection="1">
      <alignment horizontal="center" vertical="center"/>
      <protection locked="0"/>
    </xf>
    <xf numFmtId="0" fontId="8" fillId="0" borderId="0" xfId="1" applyFont="1"/>
    <xf numFmtId="49" fontId="5" fillId="0" borderId="0" xfId="1" applyNumberFormat="1" applyFont="1" applyAlignment="1">
      <alignment vertical="top" wrapText="1"/>
    </xf>
    <xf numFmtId="0" fontId="2" fillId="5" borderId="1" xfId="1" applyFont="1" applyFill="1" applyBorder="1" applyAlignment="1">
      <alignment horizontal="center" vertical="center"/>
    </xf>
    <xf numFmtId="0" fontId="2" fillId="5" borderId="1" xfId="1" applyFont="1" applyFill="1" applyBorder="1"/>
    <xf numFmtId="0" fontId="13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vertical="center"/>
    </xf>
    <xf numFmtId="0" fontId="7" fillId="5" borderId="1" xfId="1" applyFont="1" applyFill="1" applyBorder="1" applyAlignment="1">
      <alignment horizontal="center" vertical="center"/>
    </xf>
    <xf numFmtId="3" fontId="1" fillId="0" borderId="1" xfId="1" applyNumberFormat="1" applyBorder="1" applyAlignment="1">
      <alignment horizontal="center"/>
    </xf>
    <xf numFmtId="0" fontId="14" fillId="0" borderId="0" xfId="1" applyFont="1"/>
    <xf numFmtId="0" fontId="1" fillId="6" borderId="0" xfId="1" applyFill="1"/>
    <xf numFmtId="3" fontId="12" fillId="6" borderId="1" xfId="1" applyNumberFormat="1" applyFont="1" applyFill="1" applyBorder="1" applyAlignment="1">
      <alignment vertical="center"/>
    </xf>
    <xf numFmtId="0" fontId="7" fillId="6" borderId="0" xfId="1" applyFont="1" applyFill="1" applyAlignment="1">
      <alignment vertical="center"/>
    </xf>
    <xf numFmtId="0" fontId="1" fillId="6" borderId="0" xfId="1" applyFill="1" applyAlignment="1">
      <alignment vertical="center"/>
    </xf>
    <xf numFmtId="3" fontId="7" fillId="6" borderId="0" xfId="1" applyNumberFormat="1" applyFont="1" applyFill="1" applyAlignment="1">
      <alignment vertical="center"/>
    </xf>
    <xf numFmtId="0" fontId="1" fillId="2" borderId="1" xfId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/>
    </xf>
    <xf numFmtId="3" fontId="1" fillId="5" borderId="1" xfId="1" applyNumberFormat="1" applyFill="1" applyBorder="1" applyAlignment="1">
      <alignment horizontal="center"/>
    </xf>
    <xf numFmtId="3" fontId="1" fillId="5" borderId="1" xfId="1" applyNumberFormat="1" applyFill="1" applyBorder="1" applyAlignment="1">
      <alignment horizontal="right"/>
    </xf>
    <xf numFmtId="3" fontId="1" fillId="5" borderId="1" xfId="1" applyNumberFormat="1" applyFill="1" applyBorder="1"/>
    <xf numFmtId="0" fontId="7" fillId="4" borderId="0" xfId="1" applyFont="1" applyFill="1" applyAlignment="1">
      <alignment vertical="center"/>
    </xf>
    <xf numFmtId="0" fontId="7" fillId="4" borderId="0" xfId="1" applyFont="1" applyFill="1"/>
    <xf numFmtId="3" fontId="1" fillId="4" borderId="0" xfId="1" applyNumberFormat="1" applyFill="1" applyProtection="1">
      <protection locked="0"/>
    </xf>
    <xf numFmtId="3" fontId="11" fillId="6" borderId="0" xfId="1" applyNumberFormat="1" applyFont="1" applyFill="1" applyAlignment="1">
      <alignment vertical="center"/>
    </xf>
    <xf numFmtId="0" fontId="2" fillId="4" borderId="0" xfId="1" applyFont="1" applyFill="1" applyAlignment="1" applyProtection="1">
      <alignment vertical="center"/>
      <protection locked="0"/>
    </xf>
    <xf numFmtId="0" fontId="1" fillId="4" borderId="0" xfId="1" applyFill="1" applyAlignment="1">
      <alignment horizontal="right" vertical="center"/>
    </xf>
    <xf numFmtId="0" fontId="1" fillId="4" borderId="0" xfId="1" applyFill="1" applyAlignment="1" applyProtection="1">
      <alignment vertical="center"/>
      <protection locked="0"/>
    </xf>
    <xf numFmtId="0" fontId="3" fillId="0" borderId="0" xfId="2"/>
    <xf numFmtId="0" fontId="1" fillId="4" borderId="0" xfId="1" applyFill="1" applyAlignment="1">
      <alignment vertical="center"/>
    </xf>
    <xf numFmtId="3" fontId="11" fillId="6" borderId="1" xfId="1" applyNumberFormat="1" applyFont="1" applyFill="1" applyBorder="1" applyAlignment="1">
      <alignment horizontal="right" vertical="center"/>
    </xf>
    <xf numFmtId="49" fontId="16" fillId="0" borderId="0" xfId="1" applyNumberFormat="1" applyFont="1" applyAlignment="1">
      <alignment vertical="top"/>
    </xf>
    <xf numFmtId="49" fontId="16" fillId="0" borderId="0" xfId="1" applyNumberFormat="1" applyFont="1" applyAlignment="1">
      <alignment vertical="top" wrapText="1"/>
    </xf>
    <xf numFmtId="0" fontId="15" fillId="0" borderId="0" xfId="0" applyFont="1"/>
    <xf numFmtId="0" fontId="17" fillId="0" borderId="0" xfId="2" applyFont="1"/>
    <xf numFmtId="0" fontId="1" fillId="5" borderId="1" xfId="1" applyFill="1" applyBorder="1" applyAlignment="1">
      <alignment vertical="center"/>
    </xf>
    <xf numFmtId="0" fontId="14" fillId="6" borderId="0" xfId="1" applyFont="1" applyFill="1" applyAlignment="1">
      <alignment vertical="center"/>
    </xf>
    <xf numFmtId="3" fontId="8" fillId="6" borderId="0" xfId="1" applyNumberFormat="1" applyFont="1" applyFill="1" applyAlignment="1">
      <alignment vertical="center"/>
    </xf>
    <xf numFmtId="0" fontId="2" fillId="2" borderId="2" xfId="1" applyFont="1" applyFill="1" applyBorder="1" applyAlignment="1" applyProtection="1">
      <alignment vertical="center"/>
      <protection locked="0"/>
    </xf>
    <xf numFmtId="0" fontId="2" fillId="2" borderId="4" xfId="1" applyFont="1" applyFill="1" applyBorder="1" applyAlignment="1" applyProtection="1">
      <alignment vertical="center"/>
      <protection locked="0"/>
    </xf>
    <xf numFmtId="0" fontId="2" fillId="2" borderId="3" xfId="1" applyFont="1" applyFill="1" applyBorder="1" applyAlignment="1" applyProtection="1">
      <alignment vertical="center"/>
      <protection locked="0"/>
    </xf>
    <xf numFmtId="49" fontId="6" fillId="0" borderId="0" xfId="1" applyNumberFormat="1" applyFont="1" applyAlignment="1">
      <alignment vertical="top" wrapText="1"/>
    </xf>
    <xf numFmtId="0" fontId="7" fillId="6" borderId="2" xfId="1" applyFont="1" applyFill="1" applyBorder="1" applyAlignment="1">
      <alignment horizontal="right" vertical="center"/>
    </xf>
    <xf numFmtId="0" fontId="7" fillId="6" borderId="4" xfId="1" applyFont="1" applyFill="1" applyBorder="1" applyAlignment="1">
      <alignment horizontal="right" vertical="center"/>
    </xf>
    <xf numFmtId="49" fontId="5" fillId="0" borderId="0" xfId="1" applyNumberFormat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18" fillId="2" borderId="1" xfId="1" applyFont="1" applyFill="1" applyBorder="1" applyProtection="1">
      <protection locked="0"/>
    </xf>
  </cellXfs>
  <cellStyles count="3">
    <cellStyle name="Excel Built-in Normal" xfId="1" xr:uid="{00000000-0005-0000-0000-000000000000}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new.fotoss.org/index.php/pravilnici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3CA36-3159-41A6-95B5-0FE66B6E00C0}">
  <dimension ref="A1:F13"/>
  <sheetViews>
    <sheetView tabSelected="1" zoomScale="190" zoomScaleNormal="190" workbookViewId="0">
      <selection activeCell="C4" sqref="C4:F4"/>
    </sheetView>
  </sheetViews>
  <sheetFormatPr defaultRowHeight="12.75" x14ac:dyDescent="0.2"/>
  <cols>
    <col min="4" max="4" width="19" customWidth="1"/>
    <col min="5" max="5" width="16.140625" customWidth="1"/>
    <col min="6" max="6" width="11.5703125" customWidth="1"/>
  </cols>
  <sheetData>
    <row r="1" spans="1:6" ht="15" x14ac:dyDescent="0.25">
      <c r="A1" s="18" t="s">
        <v>60</v>
      </c>
      <c r="B1" s="2"/>
      <c r="C1" s="2"/>
      <c r="D1" s="2"/>
      <c r="E1" s="2"/>
      <c r="F1" s="2"/>
    </row>
    <row r="2" spans="1:6" ht="18.75" x14ac:dyDescent="0.25">
      <c r="A2" s="17" t="s">
        <v>75</v>
      </c>
      <c r="B2" s="3"/>
      <c r="C2" s="3"/>
      <c r="D2" s="3"/>
      <c r="E2" s="3"/>
      <c r="F2" s="63" t="s">
        <v>2</v>
      </c>
    </row>
    <row r="3" spans="1:6" ht="15" x14ac:dyDescent="0.25">
      <c r="A3" s="16"/>
      <c r="B3" s="2"/>
      <c r="C3" s="3"/>
      <c r="D3" s="3"/>
      <c r="E3" s="3"/>
      <c r="F3" s="2"/>
    </row>
    <row r="4" spans="1:6" ht="15" x14ac:dyDescent="0.25">
      <c r="A4" s="16" t="s">
        <v>0</v>
      </c>
      <c r="B4" s="2"/>
      <c r="C4" s="73"/>
      <c r="D4" s="74"/>
      <c r="E4" s="74"/>
      <c r="F4" s="75"/>
    </row>
    <row r="5" spans="1:6" ht="15" x14ac:dyDescent="0.25">
      <c r="A5" s="56"/>
      <c r="B5" s="26"/>
      <c r="C5" s="60"/>
      <c r="D5" s="60"/>
      <c r="E5" s="61"/>
      <c r="F5" s="62"/>
    </row>
    <row r="6" spans="1:6" ht="15" x14ac:dyDescent="0.25">
      <c r="A6" s="16" t="s">
        <v>3</v>
      </c>
      <c r="B6" s="2"/>
      <c r="C6" s="73"/>
      <c r="D6" s="75"/>
      <c r="E6" s="6" t="s">
        <v>1</v>
      </c>
      <c r="F6" s="23"/>
    </row>
    <row r="7" spans="1:6" ht="15" x14ac:dyDescent="0.25">
      <c r="A7" s="3"/>
      <c r="B7" s="2"/>
      <c r="C7" s="4"/>
      <c r="D7" s="5"/>
      <c r="E7" s="5"/>
      <c r="F7" s="3"/>
    </row>
    <row r="8" spans="1:6" ht="15.75" x14ac:dyDescent="0.25">
      <c r="A8" s="56" t="s">
        <v>4</v>
      </c>
      <c r="B8" s="26"/>
      <c r="C8" s="64"/>
      <c r="D8" s="64"/>
      <c r="E8" s="64"/>
      <c r="F8" s="65">
        <f>'Vrednovanje rada autora'!F5+'Organizovane izložbe'!F19+'Obuka i usavršavanje članova'!E3+'Vrednovanje rada autora'!F3</f>
        <v>0</v>
      </c>
    </row>
    <row r="10" spans="1:6" ht="12.75" customHeight="1" x14ac:dyDescent="0.2">
      <c r="A10" s="66" t="s">
        <v>78</v>
      </c>
      <c r="B10" s="36"/>
      <c r="C10" s="36"/>
      <c r="D10" s="36"/>
      <c r="E10" s="36"/>
    </row>
    <row r="11" spans="1:6" x14ac:dyDescent="0.2">
      <c r="A11" s="69" t="s">
        <v>79</v>
      </c>
      <c r="B11" s="67"/>
      <c r="C11" s="67"/>
      <c r="D11" s="67"/>
      <c r="E11" s="36"/>
    </row>
    <row r="12" spans="1:6" x14ac:dyDescent="0.2">
      <c r="A12" s="69" t="s">
        <v>61</v>
      </c>
      <c r="B12" s="68"/>
      <c r="C12" s="68"/>
      <c r="D12" s="68"/>
    </row>
    <row r="13" spans="1:6" x14ac:dyDescent="0.2">
      <c r="A13" s="69" t="s">
        <v>29</v>
      </c>
      <c r="B13" s="68"/>
      <c r="C13" s="68"/>
      <c r="D13" s="68"/>
    </row>
  </sheetData>
  <sheetProtection algorithmName="SHA-512" hashValue="DIMUqxkJSYPIG0OwbKHFYzYKipjfJeFYffUTUlkEcKWVuL4PxPJWQ+8H5M6p0o6ZSyGyFQtNxi1vIZEZrO1ylQ==" saltValue="wD8TYLV4rJEbmmNrDIAd6Q==" spinCount="100000" sheet="1" objects="1" scenarios="1"/>
  <mergeCells count="2">
    <mergeCell ref="C4:F4"/>
    <mergeCell ref="C6:D6"/>
  </mergeCells>
  <hyperlinks>
    <hyperlink ref="F2" r:id="rId1" xr:uid="{00000000-0004-0000-0000-000000000000}"/>
    <hyperlink ref="A11" location="'Vrednovanje rada autora'!A1" display="Vrednovanje rada autora" xr:uid="{3351BB8E-F97D-4E6F-B348-97535D8E9724}"/>
    <hyperlink ref="A12" location="'Organizovane izložbe'!A1" display="Organizovane izložbe" xr:uid="{6D6C0C53-A246-4FAF-8EA2-2C20084A11A4}"/>
    <hyperlink ref="A13" location="'Obuka i usavršavanje članova'!A1" display="Obuka i usavršavanje članova" xr:uid="{D8BC3B55-7798-48C2-AE70-E37542C8F644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zoomScale="160" zoomScaleNormal="160" workbookViewId="0">
      <pane ySplit="7" topLeftCell="A8" activePane="bottomLeft" state="frozen"/>
      <selection pane="bottomLeft" activeCell="E5" sqref="E5"/>
    </sheetView>
  </sheetViews>
  <sheetFormatPr defaultColWidth="8.7109375" defaultRowHeight="15" x14ac:dyDescent="0.25"/>
  <cols>
    <col min="1" max="1" width="4.5703125" style="1" customWidth="1"/>
    <col min="2" max="2" width="21" style="2" customWidth="1"/>
    <col min="3" max="3" width="21.140625" style="2" customWidth="1"/>
    <col min="4" max="4" width="12.7109375" style="2" customWidth="1"/>
    <col min="5" max="5" width="19.140625" style="2" customWidth="1"/>
    <col min="6" max="6" width="13.28515625" style="2" customWidth="1"/>
    <col min="7" max="7" width="10.28515625" style="2" customWidth="1"/>
    <col min="8" max="16384" width="8.7109375" style="2"/>
  </cols>
  <sheetData>
    <row r="1" spans="1:8" s="26" customFormat="1" ht="19.5" customHeight="1" x14ac:dyDescent="0.3">
      <c r="A1" s="35" t="s">
        <v>79</v>
      </c>
      <c r="C1" s="27"/>
      <c r="D1" s="27"/>
      <c r="E1" s="27"/>
      <c r="F1" s="28"/>
      <c r="G1" s="29"/>
    </row>
    <row r="2" spans="1:8" s="26" customFormat="1" ht="11.25" customHeight="1" x14ac:dyDescent="0.3">
      <c r="A2" s="35"/>
      <c r="C2" s="27"/>
      <c r="D2" s="27"/>
      <c r="E2" s="27"/>
      <c r="F2" s="28"/>
      <c r="G2" s="29"/>
    </row>
    <row r="3" spans="1:8" ht="12" customHeight="1" x14ac:dyDescent="0.25">
      <c r="A3" s="18" t="s">
        <v>58</v>
      </c>
      <c r="E3" s="25">
        <v>0</v>
      </c>
      <c r="F3" s="44">
        <f>E3*50</f>
        <v>0</v>
      </c>
    </row>
    <row r="4" spans="1:8" s="26" customFormat="1" ht="12" customHeight="1" x14ac:dyDescent="0.25">
      <c r="A4" s="57"/>
      <c r="E4" s="58"/>
      <c r="F4" s="57"/>
    </row>
    <row r="5" spans="1:8" ht="23.25" customHeight="1" x14ac:dyDescent="0.25">
      <c r="A5" s="47" t="s">
        <v>9</v>
      </c>
      <c r="B5" s="45"/>
      <c r="C5" s="48"/>
      <c r="D5" s="48"/>
      <c r="E5" s="48"/>
      <c r="F5" s="59">
        <f>SUM(F8:F93)</f>
        <v>0</v>
      </c>
    </row>
    <row r="7" spans="1:8" x14ac:dyDescent="0.25">
      <c r="A7" s="19"/>
      <c r="B7" s="21" t="s">
        <v>5</v>
      </c>
      <c r="C7" s="21" t="s">
        <v>6</v>
      </c>
      <c r="D7" s="21" t="s">
        <v>7</v>
      </c>
      <c r="E7" s="30" t="s">
        <v>59</v>
      </c>
      <c r="F7" s="22" t="s">
        <v>10</v>
      </c>
      <c r="G7" s="6"/>
      <c r="H7" s="3"/>
    </row>
    <row r="8" spans="1:8" s="3" customFormat="1" ht="15" customHeight="1" x14ac:dyDescent="0.2">
      <c r="A8" s="19">
        <v>1</v>
      </c>
      <c r="B8" s="23"/>
      <c r="C8" s="23"/>
      <c r="D8" s="23"/>
      <c r="E8" s="23">
        <v>0</v>
      </c>
      <c r="F8" s="20">
        <f>E8*0.5</f>
        <v>0</v>
      </c>
      <c r="G8" s="7"/>
    </row>
    <row r="9" spans="1:8" s="3" customFormat="1" x14ac:dyDescent="0.2">
      <c r="A9" s="19">
        <v>2</v>
      </c>
      <c r="B9" s="23"/>
      <c r="C9" s="23"/>
      <c r="D9" s="23"/>
      <c r="E9" s="23">
        <v>0</v>
      </c>
      <c r="F9" s="20">
        <f t="shared" ref="F9:F37" si="0">E9*0.5</f>
        <v>0</v>
      </c>
      <c r="G9" s="7"/>
    </row>
    <row r="10" spans="1:8" s="3" customFormat="1" ht="15" customHeight="1" x14ac:dyDescent="0.2">
      <c r="A10" s="19">
        <v>3</v>
      </c>
      <c r="B10" s="23"/>
      <c r="C10" s="23"/>
      <c r="D10" s="23"/>
      <c r="E10" s="23">
        <v>0</v>
      </c>
      <c r="F10" s="20">
        <f t="shared" si="0"/>
        <v>0</v>
      </c>
      <c r="G10" s="7"/>
    </row>
    <row r="11" spans="1:8" s="3" customFormat="1" x14ac:dyDescent="0.2">
      <c r="A11" s="19">
        <v>4</v>
      </c>
      <c r="B11" s="23"/>
      <c r="C11" s="23"/>
      <c r="D11" s="23"/>
      <c r="E11" s="23">
        <v>0</v>
      </c>
      <c r="F11" s="20">
        <f t="shared" si="0"/>
        <v>0</v>
      </c>
      <c r="G11" s="7"/>
    </row>
    <row r="12" spans="1:8" s="3" customFormat="1" x14ac:dyDescent="0.2">
      <c r="A12" s="19">
        <v>5</v>
      </c>
      <c r="B12" s="23"/>
      <c r="C12" s="23"/>
      <c r="D12" s="23"/>
      <c r="E12" s="23">
        <v>0</v>
      </c>
      <c r="F12" s="20">
        <f t="shared" si="0"/>
        <v>0</v>
      </c>
      <c r="G12" s="7"/>
    </row>
    <row r="13" spans="1:8" s="3" customFormat="1" x14ac:dyDescent="0.2">
      <c r="A13" s="19">
        <v>6</v>
      </c>
      <c r="B13" s="23"/>
      <c r="C13" s="23"/>
      <c r="D13" s="23"/>
      <c r="E13" s="23">
        <v>0</v>
      </c>
      <c r="F13" s="20">
        <f t="shared" si="0"/>
        <v>0</v>
      </c>
      <c r="G13" s="7"/>
    </row>
    <row r="14" spans="1:8" x14ac:dyDescent="0.25">
      <c r="A14" s="19">
        <v>7</v>
      </c>
      <c r="B14" s="23"/>
      <c r="C14" s="23"/>
      <c r="D14" s="23"/>
      <c r="E14" s="23">
        <v>0</v>
      </c>
      <c r="F14" s="20">
        <f t="shared" si="0"/>
        <v>0</v>
      </c>
      <c r="G14" s="7"/>
      <c r="H14" s="3"/>
    </row>
    <row r="15" spans="1:8" x14ac:dyDescent="0.25">
      <c r="A15" s="19">
        <v>8</v>
      </c>
      <c r="B15" s="23"/>
      <c r="C15" s="23"/>
      <c r="D15" s="23"/>
      <c r="E15" s="23">
        <v>0</v>
      </c>
      <c r="F15" s="20">
        <f t="shared" si="0"/>
        <v>0</v>
      </c>
      <c r="G15" s="7"/>
      <c r="H15" s="3"/>
    </row>
    <row r="16" spans="1:8" x14ac:dyDescent="0.25">
      <c r="A16" s="19">
        <v>9</v>
      </c>
      <c r="B16" s="23"/>
      <c r="C16" s="23"/>
      <c r="D16" s="23"/>
      <c r="E16" s="23">
        <v>0</v>
      </c>
      <c r="F16" s="20">
        <f t="shared" si="0"/>
        <v>0</v>
      </c>
      <c r="G16" s="7"/>
      <c r="H16" s="3"/>
    </row>
    <row r="17" spans="1:8" x14ac:dyDescent="0.25">
      <c r="A17" s="19">
        <v>10</v>
      </c>
      <c r="B17" s="23"/>
      <c r="C17" s="23"/>
      <c r="D17" s="23"/>
      <c r="E17" s="23">
        <v>0</v>
      </c>
      <c r="F17" s="20">
        <f t="shared" si="0"/>
        <v>0</v>
      </c>
      <c r="G17" s="7"/>
      <c r="H17" s="3"/>
    </row>
    <row r="18" spans="1:8" x14ac:dyDescent="0.25">
      <c r="A18" s="19">
        <v>11</v>
      </c>
      <c r="B18" s="23"/>
      <c r="C18" s="23"/>
      <c r="D18" s="23"/>
      <c r="E18" s="23">
        <v>0</v>
      </c>
      <c r="F18" s="20">
        <f t="shared" si="0"/>
        <v>0</v>
      </c>
      <c r="G18" s="7"/>
      <c r="H18" s="3"/>
    </row>
    <row r="19" spans="1:8" x14ac:dyDescent="0.25">
      <c r="A19" s="19">
        <v>12</v>
      </c>
      <c r="B19" s="23"/>
      <c r="C19" s="23"/>
      <c r="D19" s="23"/>
      <c r="E19" s="23">
        <v>0</v>
      </c>
      <c r="F19" s="20">
        <f t="shared" si="0"/>
        <v>0</v>
      </c>
      <c r="G19" s="7"/>
      <c r="H19" s="3"/>
    </row>
    <row r="20" spans="1:8" x14ac:dyDescent="0.25">
      <c r="A20" s="19">
        <v>13</v>
      </c>
      <c r="B20" s="23"/>
      <c r="C20" s="23"/>
      <c r="D20" s="23"/>
      <c r="E20" s="23">
        <v>0</v>
      </c>
      <c r="F20" s="20">
        <f t="shared" si="0"/>
        <v>0</v>
      </c>
      <c r="G20" s="7"/>
      <c r="H20" s="3"/>
    </row>
    <row r="21" spans="1:8" x14ac:dyDescent="0.25">
      <c r="A21" s="19">
        <v>14</v>
      </c>
      <c r="B21" s="24"/>
      <c r="C21" s="24"/>
      <c r="D21" s="24"/>
      <c r="E21" s="23">
        <v>0</v>
      </c>
      <c r="F21" s="20">
        <f t="shared" si="0"/>
        <v>0</v>
      </c>
      <c r="G21" s="7"/>
      <c r="H21" s="3"/>
    </row>
    <row r="22" spans="1:8" x14ac:dyDescent="0.25">
      <c r="A22" s="19">
        <v>15</v>
      </c>
      <c r="B22" s="23"/>
      <c r="C22" s="23"/>
      <c r="D22" s="23"/>
      <c r="E22" s="23">
        <v>0</v>
      </c>
      <c r="F22" s="20">
        <f t="shared" si="0"/>
        <v>0</v>
      </c>
      <c r="G22" s="7"/>
      <c r="H22" s="3"/>
    </row>
    <row r="23" spans="1:8" x14ac:dyDescent="0.25">
      <c r="A23" s="19">
        <v>16</v>
      </c>
      <c r="B23" s="23"/>
      <c r="C23" s="23"/>
      <c r="D23" s="23"/>
      <c r="E23" s="23">
        <v>0</v>
      </c>
      <c r="F23" s="20">
        <f t="shared" si="0"/>
        <v>0</v>
      </c>
      <c r="G23" s="7"/>
      <c r="H23" s="3"/>
    </row>
    <row r="24" spans="1:8" x14ac:dyDescent="0.25">
      <c r="A24" s="19">
        <v>17</v>
      </c>
      <c r="B24" s="23"/>
      <c r="C24" s="23"/>
      <c r="D24" s="23"/>
      <c r="E24" s="23">
        <v>0</v>
      </c>
      <c r="F24" s="20">
        <f t="shared" si="0"/>
        <v>0</v>
      </c>
      <c r="G24" s="7"/>
      <c r="H24" s="3"/>
    </row>
    <row r="25" spans="1:8" x14ac:dyDescent="0.25">
      <c r="A25" s="19">
        <v>18</v>
      </c>
      <c r="B25" s="23"/>
      <c r="C25" s="23"/>
      <c r="D25" s="23"/>
      <c r="E25" s="23">
        <v>0</v>
      </c>
      <c r="F25" s="20">
        <f t="shared" si="0"/>
        <v>0</v>
      </c>
      <c r="G25" s="7"/>
      <c r="H25" s="3"/>
    </row>
    <row r="26" spans="1:8" x14ac:dyDescent="0.25">
      <c r="A26" s="19">
        <v>19</v>
      </c>
      <c r="B26" s="23"/>
      <c r="C26" s="23"/>
      <c r="D26" s="23"/>
      <c r="E26" s="23">
        <v>0</v>
      </c>
      <c r="F26" s="20">
        <f t="shared" si="0"/>
        <v>0</v>
      </c>
      <c r="G26" s="7"/>
      <c r="H26" s="3"/>
    </row>
    <row r="27" spans="1:8" x14ac:dyDescent="0.25">
      <c r="A27" s="19">
        <v>20</v>
      </c>
      <c r="B27" s="23"/>
      <c r="C27" s="23"/>
      <c r="D27" s="23"/>
      <c r="E27" s="23">
        <v>0</v>
      </c>
      <c r="F27" s="20">
        <f t="shared" si="0"/>
        <v>0</v>
      </c>
      <c r="G27" s="7"/>
      <c r="H27" s="3"/>
    </row>
    <row r="28" spans="1:8" x14ac:dyDescent="0.25">
      <c r="A28" s="19">
        <v>21</v>
      </c>
      <c r="B28" s="23"/>
      <c r="C28" s="23"/>
      <c r="D28" s="23"/>
      <c r="E28" s="23">
        <v>0</v>
      </c>
      <c r="F28" s="20">
        <f t="shared" si="0"/>
        <v>0</v>
      </c>
      <c r="G28" s="7"/>
      <c r="H28" s="3"/>
    </row>
    <row r="29" spans="1:8" x14ac:dyDescent="0.25">
      <c r="A29" s="19">
        <v>22</v>
      </c>
      <c r="B29" s="23"/>
      <c r="C29" s="23"/>
      <c r="D29" s="23"/>
      <c r="E29" s="23">
        <v>0</v>
      </c>
      <c r="F29" s="20">
        <f t="shared" si="0"/>
        <v>0</v>
      </c>
      <c r="G29" s="7"/>
      <c r="H29" s="3"/>
    </row>
    <row r="30" spans="1:8" x14ac:dyDescent="0.25">
      <c r="A30" s="19">
        <v>23</v>
      </c>
      <c r="B30" s="23"/>
      <c r="C30" s="23"/>
      <c r="D30" s="23"/>
      <c r="E30" s="23">
        <v>0</v>
      </c>
      <c r="F30" s="20">
        <f t="shared" si="0"/>
        <v>0</v>
      </c>
      <c r="G30" s="7"/>
      <c r="H30" s="3"/>
    </row>
    <row r="31" spans="1:8" x14ac:dyDescent="0.25">
      <c r="A31" s="19">
        <v>24</v>
      </c>
      <c r="B31" s="23"/>
      <c r="C31" s="23"/>
      <c r="D31" s="23"/>
      <c r="E31" s="23">
        <v>0</v>
      </c>
      <c r="F31" s="20">
        <f t="shared" si="0"/>
        <v>0</v>
      </c>
      <c r="G31" s="7"/>
      <c r="H31" s="3"/>
    </row>
    <row r="32" spans="1:8" x14ac:dyDescent="0.25">
      <c r="A32" s="19">
        <v>25</v>
      </c>
      <c r="B32" s="23"/>
      <c r="C32" s="23"/>
      <c r="D32" s="23"/>
      <c r="E32" s="23">
        <v>0</v>
      </c>
      <c r="F32" s="20">
        <f t="shared" si="0"/>
        <v>0</v>
      </c>
      <c r="G32" s="7"/>
      <c r="H32" s="3"/>
    </row>
    <row r="33" spans="1:8" x14ac:dyDescent="0.25">
      <c r="A33" s="19">
        <v>26</v>
      </c>
      <c r="B33" s="23"/>
      <c r="C33" s="23"/>
      <c r="D33" s="23"/>
      <c r="E33" s="23">
        <v>0</v>
      </c>
      <c r="F33" s="20">
        <f t="shared" si="0"/>
        <v>0</v>
      </c>
      <c r="G33" s="7"/>
      <c r="H33" s="3"/>
    </row>
    <row r="34" spans="1:8" x14ac:dyDescent="0.25">
      <c r="A34" s="19">
        <v>27</v>
      </c>
      <c r="B34" s="23"/>
      <c r="C34" s="23"/>
      <c r="D34" s="23"/>
      <c r="E34" s="23">
        <v>0</v>
      </c>
      <c r="F34" s="20">
        <f t="shared" si="0"/>
        <v>0</v>
      </c>
      <c r="G34" s="7"/>
      <c r="H34" s="3"/>
    </row>
    <row r="35" spans="1:8" x14ac:dyDescent="0.25">
      <c r="A35" s="19">
        <v>28</v>
      </c>
      <c r="B35" s="23"/>
      <c r="C35" s="23"/>
      <c r="D35" s="23"/>
      <c r="E35" s="23">
        <v>0</v>
      </c>
      <c r="F35" s="20">
        <f t="shared" si="0"/>
        <v>0</v>
      </c>
      <c r="G35" s="7"/>
      <c r="H35" s="3"/>
    </row>
    <row r="36" spans="1:8" x14ac:dyDescent="0.25">
      <c r="A36" s="19">
        <v>29</v>
      </c>
      <c r="B36" s="23"/>
      <c r="C36" s="23"/>
      <c r="D36" s="23"/>
      <c r="E36" s="23">
        <v>0</v>
      </c>
      <c r="F36" s="20">
        <f t="shared" si="0"/>
        <v>0</v>
      </c>
      <c r="G36" s="7"/>
      <c r="H36" s="3"/>
    </row>
    <row r="37" spans="1:8" x14ac:dyDescent="0.25">
      <c r="A37" s="19">
        <v>30</v>
      </c>
      <c r="B37" s="23"/>
      <c r="C37" s="23"/>
      <c r="D37" s="23"/>
      <c r="E37" s="23">
        <v>0</v>
      </c>
      <c r="F37" s="20">
        <f t="shared" si="0"/>
        <v>0</v>
      </c>
      <c r="G37" s="7"/>
      <c r="H37" s="3"/>
    </row>
    <row r="38" spans="1:8" x14ac:dyDescent="0.25">
      <c r="G38" s="8"/>
      <c r="H38" s="3"/>
    </row>
    <row r="39" spans="1:8" x14ac:dyDescent="0.25">
      <c r="F39" s="8"/>
    </row>
  </sheetData>
  <sheetProtection algorithmName="SHA-512" hashValue="JFpUk0lqOOzvQRfebAyfJY34zG/WoCXmD+SCAfga3K8lLFqVDuj97Jpy+J2zoHT4dr2BW4UBFbWMBSJOBc/vcg==" saltValue="EKg+QgOAX/AYVgIvELqvcg==" spinCount="100000" sheet="1" objects="1" scenarios="1"/>
  <dataValidations count="2">
    <dataValidation type="whole" allowBlank="1" showInputMessage="1" showErrorMessage="1" sqref="E3:E5" xr:uid="{00000000-0002-0000-0000-000000000000}">
      <formula1>0</formula1>
      <formula2>100</formula2>
    </dataValidation>
    <dataValidation type="decimal" allowBlank="1" showInputMessage="1" showErrorMessage="1" sqref="E8:E37" xr:uid="{00000000-0002-0000-0000-000001000000}">
      <formula1>0</formula1>
      <formula2>20000</formula2>
    </dataValidation>
  </dataValidations>
  <pageMargins left="0.7" right="0.7" top="0.75" bottom="0.75" header="0.51180555555555551" footer="0.51180555555555551"/>
  <pageSetup paperSize="9" scale="97" firstPageNumber="0" orientation="portrait" horizontalDpi="300" verticalDpi="300" r:id="rId1"/>
  <headerFooter alignWithMargins="0"/>
  <colBreaks count="1" manualBreakCount="1">
    <brk id="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zoomScale="145" zoomScaleNormal="145" workbookViewId="0">
      <selection activeCell="I4" sqref="I4"/>
    </sheetView>
  </sheetViews>
  <sheetFormatPr defaultColWidth="8.7109375" defaultRowHeight="15" x14ac:dyDescent="0.25"/>
  <cols>
    <col min="1" max="1" width="4.5703125" style="1" customWidth="1"/>
    <col min="2" max="2" width="48.140625" style="2" customWidth="1"/>
    <col min="3" max="4" width="12.140625" style="2" customWidth="1"/>
    <col min="5" max="5" width="11" style="2" customWidth="1"/>
    <col min="6" max="6" width="11.85546875" style="2" customWidth="1"/>
    <col min="7" max="7" width="55.5703125" style="2" customWidth="1"/>
    <col min="8" max="16384" width="8.7109375" style="2"/>
  </cols>
  <sheetData>
    <row r="1" spans="1:7" ht="18.75" x14ac:dyDescent="0.3">
      <c r="A1" s="35" t="s">
        <v>61</v>
      </c>
    </row>
    <row r="3" spans="1:7" s="3" customFormat="1" ht="36" x14ac:dyDescent="0.2">
      <c r="A3" s="37"/>
      <c r="B3" s="41" t="s">
        <v>70</v>
      </c>
      <c r="C3" s="39" t="s">
        <v>68</v>
      </c>
      <c r="D3" s="39" t="s">
        <v>69</v>
      </c>
      <c r="E3" s="40" t="s">
        <v>8</v>
      </c>
      <c r="F3" s="42" t="s">
        <v>71</v>
      </c>
      <c r="G3" s="40" t="s">
        <v>62</v>
      </c>
    </row>
    <row r="4" spans="1:7" x14ac:dyDescent="0.25">
      <c r="A4" s="19">
        <v>1</v>
      </c>
      <c r="B4" s="32" t="s">
        <v>11</v>
      </c>
      <c r="C4" s="34">
        <v>0</v>
      </c>
      <c r="D4" s="34">
        <v>0</v>
      </c>
      <c r="E4" s="31">
        <v>30</v>
      </c>
      <c r="F4" s="33">
        <f>C4*E4+D4*E4*0.8</f>
        <v>0</v>
      </c>
      <c r="G4" s="81"/>
    </row>
    <row r="5" spans="1:7" x14ac:dyDescent="0.25">
      <c r="A5" s="19">
        <v>2</v>
      </c>
      <c r="B5" s="32" t="s">
        <v>12</v>
      </c>
      <c r="C5" s="34">
        <v>0</v>
      </c>
      <c r="D5" s="34">
        <v>0</v>
      </c>
      <c r="E5" s="31">
        <v>100</v>
      </c>
      <c r="F5" s="33">
        <f>C5*E5+D5*E5*0.8</f>
        <v>0</v>
      </c>
      <c r="G5" s="81"/>
    </row>
    <row r="6" spans="1:7" x14ac:dyDescent="0.25">
      <c r="A6" s="19">
        <v>3</v>
      </c>
      <c r="B6" s="32" t="s">
        <v>13</v>
      </c>
      <c r="C6" s="34">
        <v>0</v>
      </c>
      <c r="D6" s="34">
        <v>0</v>
      </c>
      <c r="E6" s="31">
        <v>200</v>
      </c>
      <c r="F6" s="33">
        <f>C6*E6+D6*E6*0.8</f>
        <v>0</v>
      </c>
      <c r="G6" s="81"/>
    </row>
    <row r="7" spans="1:7" x14ac:dyDescent="0.25">
      <c r="A7" s="19">
        <v>4</v>
      </c>
      <c r="B7" s="32" t="s">
        <v>66</v>
      </c>
      <c r="C7" s="34">
        <v>0</v>
      </c>
      <c r="D7" s="34">
        <v>0</v>
      </c>
      <c r="E7" s="31">
        <v>200</v>
      </c>
      <c r="F7" s="33">
        <f>C7*E7+D7*E7*0.8</f>
        <v>0</v>
      </c>
      <c r="G7" s="81"/>
    </row>
    <row r="8" spans="1:7" x14ac:dyDescent="0.25">
      <c r="A8" s="19">
        <v>5</v>
      </c>
      <c r="B8" s="32" t="s">
        <v>14</v>
      </c>
      <c r="C8" s="34">
        <v>0</v>
      </c>
      <c r="D8" s="34">
        <v>0</v>
      </c>
      <c r="E8" s="31">
        <v>300</v>
      </c>
      <c r="F8" s="33">
        <f>C8*E8+D8*E8*0.8</f>
        <v>0</v>
      </c>
      <c r="G8" s="81"/>
    </row>
    <row r="9" spans="1:7" x14ac:dyDescent="0.25">
      <c r="A9" s="19">
        <v>6</v>
      </c>
      <c r="B9" s="32" t="s">
        <v>67</v>
      </c>
      <c r="C9" s="34">
        <v>0</v>
      </c>
      <c r="D9" s="34">
        <v>0</v>
      </c>
      <c r="E9" s="31">
        <v>300</v>
      </c>
      <c r="F9" s="33">
        <f>C9*E9+D9*E9*0.8</f>
        <v>0</v>
      </c>
      <c r="G9" s="81"/>
    </row>
    <row r="10" spans="1:7" x14ac:dyDescent="0.25">
      <c r="A10" s="19">
        <v>7</v>
      </c>
      <c r="B10" s="32" t="s">
        <v>15</v>
      </c>
      <c r="C10" s="34">
        <v>0</v>
      </c>
      <c r="D10" s="34">
        <v>0</v>
      </c>
      <c r="E10" s="31">
        <v>350</v>
      </c>
      <c r="F10" s="33">
        <f>C10*E10+D10*E10*0.8</f>
        <v>0</v>
      </c>
      <c r="G10" s="81"/>
    </row>
    <row r="11" spans="1:7" x14ac:dyDescent="0.25">
      <c r="A11" s="19">
        <v>8</v>
      </c>
      <c r="B11" s="32" t="s">
        <v>16</v>
      </c>
      <c r="C11" s="34">
        <v>0</v>
      </c>
      <c r="D11" s="34">
        <v>0</v>
      </c>
      <c r="E11" s="31">
        <v>500</v>
      </c>
      <c r="F11" s="33">
        <f>C11*E11+D11*E11*0.8</f>
        <v>0</v>
      </c>
      <c r="G11" s="81"/>
    </row>
    <row r="12" spans="1:7" x14ac:dyDescent="0.25">
      <c r="A12" s="19">
        <v>9</v>
      </c>
      <c r="B12" s="32" t="s">
        <v>80</v>
      </c>
      <c r="C12" s="34">
        <v>0</v>
      </c>
      <c r="D12" s="34">
        <v>0</v>
      </c>
      <c r="E12" s="31">
        <v>500</v>
      </c>
      <c r="F12" s="33">
        <f>(C12*E12+D12*E12*0.8)/2</f>
        <v>0</v>
      </c>
      <c r="G12" s="81"/>
    </row>
    <row r="13" spans="1:7" x14ac:dyDescent="0.25">
      <c r="A13" s="19">
        <v>10</v>
      </c>
      <c r="B13" s="32" t="s">
        <v>81</v>
      </c>
      <c r="C13" s="34">
        <v>0</v>
      </c>
      <c r="D13" s="34">
        <v>0</v>
      </c>
      <c r="E13" s="31">
        <v>500</v>
      </c>
      <c r="F13" s="33">
        <f>(C13*E13+D13*E13*0.8)/3</f>
        <v>0</v>
      </c>
      <c r="G13" s="81"/>
    </row>
    <row r="14" spans="1:7" x14ac:dyDescent="0.25">
      <c r="A14" s="19">
        <v>11</v>
      </c>
      <c r="B14" s="32" t="s">
        <v>82</v>
      </c>
      <c r="C14" s="34">
        <v>0</v>
      </c>
      <c r="D14" s="34">
        <v>0</v>
      </c>
      <c r="E14" s="31">
        <v>500</v>
      </c>
      <c r="F14" s="33">
        <f>(C14*E14+D14*E14*0.8)/4</f>
        <v>0</v>
      </c>
      <c r="G14" s="81"/>
    </row>
    <row r="15" spans="1:7" x14ac:dyDescent="0.25">
      <c r="A15" s="19">
        <v>12</v>
      </c>
      <c r="B15" s="32" t="s">
        <v>83</v>
      </c>
      <c r="C15" s="34">
        <v>0</v>
      </c>
      <c r="D15" s="34">
        <v>0</v>
      </c>
      <c r="E15" s="31">
        <v>500</v>
      </c>
      <c r="F15" s="33">
        <f>(C15*E15+D15*E15*0.8)/5</f>
        <v>0</v>
      </c>
      <c r="G15" s="81"/>
    </row>
    <row r="16" spans="1:7" x14ac:dyDescent="0.25">
      <c r="A16" s="19">
        <v>13</v>
      </c>
      <c r="B16" s="32" t="s">
        <v>17</v>
      </c>
      <c r="C16" s="34">
        <v>0</v>
      </c>
      <c r="D16" s="34">
        <v>0</v>
      </c>
      <c r="E16" s="31">
        <v>500</v>
      </c>
      <c r="F16" s="33">
        <f>C16*E16+D16*E16*0.8</f>
        <v>0</v>
      </c>
      <c r="G16" s="81"/>
    </row>
    <row r="17" spans="1:7" x14ac:dyDescent="0.25">
      <c r="A17" s="19">
        <v>14</v>
      </c>
      <c r="B17" s="32" t="s">
        <v>18</v>
      </c>
      <c r="C17" s="34">
        <v>0</v>
      </c>
      <c r="D17" s="34">
        <v>0</v>
      </c>
      <c r="E17" s="31">
        <v>700</v>
      </c>
      <c r="F17" s="33">
        <f>C17*E17+D17*E17*0.8</f>
        <v>0</v>
      </c>
      <c r="G17" s="81"/>
    </row>
    <row r="18" spans="1:7" x14ac:dyDescent="0.25">
      <c r="A18" s="19">
        <v>15</v>
      </c>
      <c r="B18" s="32" t="s">
        <v>19</v>
      </c>
      <c r="C18" s="34">
        <v>0</v>
      </c>
      <c r="D18" s="34">
        <v>0</v>
      </c>
      <c r="E18" s="31">
        <v>1000</v>
      </c>
      <c r="F18" s="33">
        <f>C18*E18+D18*E18*0.8</f>
        <v>0</v>
      </c>
      <c r="G18" s="81"/>
    </row>
    <row r="19" spans="1:7" s="3" customFormat="1" ht="25.5" customHeight="1" x14ac:dyDescent="0.2">
      <c r="A19" s="51"/>
      <c r="B19" s="77" t="s">
        <v>20</v>
      </c>
      <c r="C19" s="78"/>
      <c r="D19" s="78"/>
      <c r="E19" s="78"/>
      <c r="F19" s="46">
        <f>SUM(F4:F18)</f>
        <v>0</v>
      </c>
      <c r="G19" s="70"/>
    </row>
    <row r="20" spans="1:7" x14ac:dyDescent="0.25">
      <c r="C20" s="1"/>
      <c r="D20" s="1"/>
    </row>
    <row r="21" spans="1:7" x14ac:dyDescent="0.25">
      <c r="B21" s="11" t="s">
        <v>21</v>
      </c>
      <c r="C21" s="1"/>
      <c r="D21" s="1"/>
    </row>
    <row r="22" spans="1:7" x14ac:dyDescent="0.25">
      <c r="C22" s="1"/>
      <c r="D22" s="1"/>
    </row>
    <row r="23" spans="1:7" ht="12.75" customHeight="1" x14ac:dyDescent="0.25">
      <c r="B23" s="79" t="s">
        <v>22</v>
      </c>
      <c r="C23" s="79"/>
      <c r="D23" s="79"/>
      <c r="E23" s="79"/>
    </row>
    <row r="24" spans="1:7" x14ac:dyDescent="0.25">
      <c r="B24" s="79"/>
      <c r="C24" s="79"/>
      <c r="D24" s="79"/>
      <c r="E24" s="79"/>
    </row>
    <row r="25" spans="1:7" ht="12.75" customHeight="1" x14ac:dyDescent="0.25">
      <c r="B25" s="76" t="s">
        <v>23</v>
      </c>
      <c r="C25" s="76"/>
      <c r="D25" s="76"/>
      <c r="E25" s="76"/>
    </row>
    <row r="26" spans="1:7" x14ac:dyDescent="0.25">
      <c r="B26" s="76"/>
      <c r="C26" s="76"/>
      <c r="D26" s="76"/>
      <c r="E26" s="76"/>
    </row>
    <row r="27" spans="1:7" ht="12.75" customHeight="1" x14ac:dyDescent="0.25">
      <c r="B27" s="76" t="s">
        <v>24</v>
      </c>
      <c r="C27" s="76"/>
      <c r="D27" s="76"/>
      <c r="E27" s="76"/>
    </row>
    <row r="28" spans="1:7" x14ac:dyDescent="0.25">
      <c r="B28" s="76"/>
      <c r="C28" s="76"/>
      <c r="D28" s="76"/>
      <c r="E28" s="76"/>
    </row>
    <row r="29" spans="1:7" ht="12.75" customHeight="1" x14ac:dyDescent="0.25">
      <c r="B29" s="79" t="s">
        <v>25</v>
      </c>
      <c r="C29" s="79"/>
      <c r="D29" s="79"/>
      <c r="E29" s="79"/>
    </row>
    <row r="30" spans="1:7" x14ac:dyDescent="0.25">
      <c r="B30" s="79"/>
      <c r="C30" s="79"/>
      <c r="D30" s="79"/>
      <c r="E30" s="79"/>
    </row>
    <row r="31" spans="1:7" x14ac:dyDescent="0.25">
      <c r="B31" s="79"/>
      <c r="C31" s="79"/>
      <c r="D31" s="79"/>
      <c r="E31" s="79"/>
    </row>
    <row r="32" spans="1:7" ht="12.75" customHeight="1" x14ac:dyDescent="0.25">
      <c r="B32" s="76" t="s">
        <v>26</v>
      </c>
      <c r="C32" s="76"/>
      <c r="D32" s="76"/>
      <c r="E32" s="76"/>
    </row>
    <row r="33" spans="2:5" x14ac:dyDescent="0.25">
      <c r="B33" s="76"/>
      <c r="C33" s="76"/>
      <c r="D33" s="76"/>
      <c r="E33" s="76"/>
    </row>
    <row r="34" spans="2:5" ht="12.75" customHeight="1" x14ac:dyDescent="0.25">
      <c r="B34" s="76" t="s">
        <v>27</v>
      </c>
      <c r="C34" s="76"/>
      <c r="D34" s="76"/>
      <c r="E34" s="76"/>
    </row>
    <row r="35" spans="2:5" x14ac:dyDescent="0.25">
      <c r="B35" s="76"/>
      <c r="C35" s="76"/>
      <c r="D35" s="76"/>
      <c r="E35" s="76"/>
    </row>
    <row r="36" spans="2:5" ht="12.75" customHeight="1" x14ac:dyDescent="0.25">
      <c r="B36" s="76" t="s">
        <v>28</v>
      </c>
      <c r="C36" s="76"/>
      <c r="D36" s="76"/>
      <c r="E36" s="76"/>
    </row>
    <row r="37" spans="2:5" x14ac:dyDescent="0.25">
      <c r="B37" s="76"/>
      <c r="C37" s="76"/>
      <c r="D37" s="76"/>
      <c r="E37" s="76"/>
    </row>
    <row r="38" spans="2:5" x14ac:dyDescent="0.25">
      <c r="B38" s="76"/>
      <c r="C38" s="76"/>
      <c r="D38" s="76"/>
      <c r="E38" s="76"/>
    </row>
    <row r="39" spans="2:5" x14ac:dyDescent="0.25">
      <c r="B39" s="76"/>
      <c r="C39" s="76"/>
      <c r="D39" s="76"/>
      <c r="E39" s="76"/>
    </row>
  </sheetData>
  <sheetProtection algorithmName="SHA-512" hashValue="EGkit0iLLybUX45UYCGzz7IQYsIzCsBFysWdUMzxdHHUJBRoLyFf4DZpHHt9aXZldUJ2QteKV4439VI6nAaZEg==" saltValue="w0IDCErXsbZ9UmKEVr8eNA==" spinCount="100000" sheet="1" objects="1" scenarios="1"/>
  <mergeCells count="8">
    <mergeCell ref="B36:E39"/>
    <mergeCell ref="B19:E19"/>
    <mergeCell ref="B23:E24"/>
    <mergeCell ref="B25:E26"/>
    <mergeCell ref="B27:E28"/>
    <mergeCell ref="B29:E31"/>
    <mergeCell ref="B32:E33"/>
    <mergeCell ref="B34:E35"/>
  </mergeCells>
  <dataValidations count="1">
    <dataValidation type="whole" allowBlank="1" showInputMessage="1" showErrorMessage="1" sqref="C4:D18" xr:uid="{00000000-0002-0000-0100-000000000000}">
      <formula1>0</formula1>
      <formula2>20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145" zoomScaleNormal="145" workbookViewId="0">
      <selection activeCell="B28" sqref="B28"/>
    </sheetView>
  </sheetViews>
  <sheetFormatPr defaultColWidth="8.7109375" defaultRowHeight="15" x14ac:dyDescent="0.25"/>
  <cols>
    <col min="1" max="1" width="4.5703125" style="1" customWidth="1"/>
    <col min="2" max="2" width="50.5703125" style="2" customWidth="1"/>
    <col min="3" max="3" width="14.42578125" style="2" customWidth="1"/>
    <col min="4" max="5" width="11.42578125" style="10" customWidth="1"/>
    <col min="6" max="16384" width="8.7109375" style="2"/>
  </cols>
  <sheetData>
    <row r="1" spans="1:5" ht="18.75" x14ac:dyDescent="0.3">
      <c r="A1" s="35" t="s">
        <v>76</v>
      </c>
    </row>
    <row r="3" spans="1:5" ht="22.5" customHeight="1" x14ac:dyDescent="0.25">
      <c r="A3" s="71" t="s">
        <v>72</v>
      </c>
      <c r="B3" s="45"/>
      <c r="C3" s="47"/>
      <c r="D3" s="49"/>
      <c r="E3" s="72">
        <f>SUM(E6:E10)+SUM(E13:E16)+SUM(E19:E25)+SUM(E28:E30)+SUM(E33:E36)+E38</f>
        <v>0</v>
      </c>
    </row>
    <row r="4" spans="1:5" x14ac:dyDescent="0.25">
      <c r="C4" s="12"/>
      <c r="D4" s="13"/>
      <c r="E4" s="13"/>
    </row>
    <row r="5" spans="1:5" x14ac:dyDescent="0.25">
      <c r="A5" s="51"/>
      <c r="B5" s="38" t="s">
        <v>30</v>
      </c>
      <c r="C5" s="52" t="s">
        <v>77</v>
      </c>
      <c r="D5" s="53" t="s">
        <v>8</v>
      </c>
      <c r="E5" s="54" t="s">
        <v>10</v>
      </c>
    </row>
    <row r="6" spans="1:5" x14ac:dyDescent="0.25">
      <c r="A6" s="19">
        <v>1</v>
      </c>
      <c r="B6" s="32" t="s">
        <v>31</v>
      </c>
      <c r="C6" s="50">
        <v>0</v>
      </c>
      <c r="D6" s="43">
        <v>1250</v>
      </c>
      <c r="E6" s="33">
        <f>+C6*D6</f>
        <v>0</v>
      </c>
    </row>
    <row r="7" spans="1:5" x14ac:dyDescent="0.25">
      <c r="A7" s="19">
        <v>2</v>
      </c>
      <c r="B7" s="32" t="s">
        <v>32</v>
      </c>
      <c r="C7" s="50">
        <v>0</v>
      </c>
      <c r="D7" s="43">
        <v>600</v>
      </c>
      <c r="E7" s="33">
        <f>+C7*D7</f>
        <v>0</v>
      </c>
    </row>
    <row r="8" spans="1:5" x14ac:dyDescent="0.25">
      <c r="A8" s="19">
        <v>3</v>
      </c>
      <c r="B8" s="32" t="s">
        <v>33</v>
      </c>
      <c r="C8" s="50">
        <v>0</v>
      </c>
      <c r="D8" s="43">
        <v>300</v>
      </c>
      <c r="E8" s="33">
        <f>+C8*D8</f>
        <v>0</v>
      </c>
    </row>
    <row r="9" spans="1:5" x14ac:dyDescent="0.25">
      <c r="A9" s="19">
        <v>4</v>
      </c>
      <c r="B9" s="32" t="s">
        <v>34</v>
      </c>
      <c r="C9" s="50">
        <v>0</v>
      </c>
      <c r="D9" s="43">
        <v>100</v>
      </c>
      <c r="E9" s="33">
        <f>+C9*D9</f>
        <v>0</v>
      </c>
    </row>
    <row r="10" spans="1:5" x14ac:dyDescent="0.25">
      <c r="A10" s="19">
        <v>5</v>
      </c>
      <c r="B10" s="32" t="s">
        <v>35</v>
      </c>
      <c r="C10" s="50">
        <v>0</v>
      </c>
      <c r="D10" s="43">
        <v>50</v>
      </c>
      <c r="E10" s="33">
        <f>+C10*D10</f>
        <v>0</v>
      </c>
    </row>
    <row r="11" spans="1:5" x14ac:dyDescent="0.25">
      <c r="C11" s="1"/>
      <c r="D11" s="14"/>
    </row>
    <row r="12" spans="1:5" x14ac:dyDescent="0.25">
      <c r="A12" s="51"/>
      <c r="B12" s="38" t="s">
        <v>29</v>
      </c>
      <c r="C12" s="51" t="s">
        <v>36</v>
      </c>
      <c r="D12" s="53"/>
      <c r="E12" s="55"/>
    </row>
    <row r="13" spans="1:5" x14ac:dyDescent="0.25">
      <c r="A13" s="19">
        <v>6</v>
      </c>
      <c r="B13" s="32" t="s">
        <v>31</v>
      </c>
      <c r="C13" s="50">
        <v>0</v>
      </c>
      <c r="D13" s="43">
        <v>45</v>
      </c>
      <c r="E13" s="33">
        <f>+C13*D13</f>
        <v>0</v>
      </c>
    </row>
    <row r="14" spans="1:5" x14ac:dyDescent="0.25">
      <c r="A14" s="19">
        <v>7</v>
      </c>
      <c r="B14" s="32" t="s">
        <v>32</v>
      </c>
      <c r="C14" s="50">
        <v>0</v>
      </c>
      <c r="D14" s="43">
        <v>30</v>
      </c>
      <c r="E14" s="33">
        <f>+C14*D14</f>
        <v>0</v>
      </c>
    </row>
    <row r="15" spans="1:5" x14ac:dyDescent="0.25">
      <c r="A15" s="19">
        <v>8</v>
      </c>
      <c r="B15" s="32" t="s">
        <v>37</v>
      </c>
      <c r="C15" s="50">
        <v>0</v>
      </c>
      <c r="D15" s="43">
        <v>20</v>
      </c>
      <c r="E15" s="33">
        <f>+C15*D15</f>
        <v>0</v>
      </c>
    </row>
    <row r="16" spans="1:5" x14ac:dyDescent="0.25">
      <c r="A16" s="19">
        <v>9</v>
      </c>
      <c r="B16" s="32" t="s">
        <v>34</v>
      </c>
      <c r="C16" s="50">
        <v>0</v>
      </c>
      <c r="D16" s="43">
        <v>10</v>
      </c>
      <c r="E16" s="33">
        <f>+C16*D16</f>
        <v>0</v>
      </c>
    </row>
    <row r="17" spans="1:6" x14ac:dyDescent="0.25">
      <c r="C17" s="1"/>
      <c r="D17" s="14"/>
    </row>
    <row r="18" spans="1:6" x14ac:dyDescent="0.25">
      <c r="A18" s="51"/>
      <c r="B18" s="38" t="s">
        <v>38</v>
      </c>
      <c r="C18" s="51" t="s">
        <v>36</v>
      </c>
      <c r="D18" s="53" t="s">
        <v>74</v>
      </c>
      <c r="E18" s="55"/>
    </row>
    <row r="19" spans="1:6" x14ac:dyDescent="0.25">
      <c r="A19" s="19">
        <v>10</v>
      </c>
      <c r="B19" s="32" t="s">
        <v>39</v>
      </c>
      <c r="C19" s="50">
        <v>0</v>
      </c>
      <c r="D19" s="43">
        <v>300</v>
      </c>
      <c r="E19" s="33">
        <f t="shared" ref="E19:E23" si="0">+C19*D19</f>
        <v>0</v>
      </c>
    </row>
    <row r="20" spans="1:6" x14ac:dyDescent="0.25">
      <c r="A20" s="19">
        <v>11</v>
      </c>
      <c r="B20" s="32" t="s">
        <v>40</v>
      </c>
      <c r="C20" s="50">
        <v>0</v>
      </c>
      <c r="D20" s="43">
        <v>500</v>
      </c>
      <c r="E20" s="33">
        <f t="shared" si="0"/>
        <v>0</v>
      </c>
    </row>
    <row r="21" spans="1:6" x14ac:dyDescent="0.25">
      <c r="A21" s="19">
        <v>12</v>
      </c>
      <c r="B21" s="32" t="s">
        <v>41</v>
      </c>
      <c r="C21" s="50">
        <v>0</v>
      </c>
      <c r="D21" s="43">
        <v>50</v>
      </c>
      <c r="E21" s="33">
        <f t="shared" si="0"/>
        <v>0</v>
      </c>
    </row>
    <row r="22" spans="1:6" x14ac:dyDescent="0.25">
      <c r="A22" s="19">
        <v>13</v>
      </c>
      <c r="B22" s="32" t="s">
        <v>42</v>
      </c>
      <c r="C22" s="50">
        <v>0</v>
      </c>
      <c r="D22" s="43">
        <v>100</v>
      </c>
      <c r="E22" s="33">
        <f t="shared" si="0"/>
        <v>0</v>
      </c>
    </row>
    <row r="23" spans="1:6" x14ac:dyDescent="0.25">
      <c r="A23" s="19">
        <v>14</v>
      </c>
      <c r="B23" s="32" t="s">
        <v>43</v>
      </c>
      <c r="C23" s="50">
        <v>0</v>
      </c>
      <c r="D23" s="43">
        <v>200</v>
      </c>
      <c r="E23" s="33">
        <f t="shared" si="0"/>
        <v>0</v>
      </c>
    </row>
    <row r="24" spans="1:6" x14ac:dyDescent="0.25">
      <c r="A24" s="19">
        <v>15</v>
      </c>
      <c r="B24" s="32" t="s">
        <v>44</v>
      </c>
      <c r="C24" s="50">
        <v>0</v>
      </c>
      <c r="D24" s="43">
        <v>500</v>
      </c>
      <c r="E24" s="33">
        <f>+C24*D24</f>
        <v>0</v>
      </c>
    </row>
    <row r="25" spans="1:6" x14ac:dyDescent="0.25">
      <c r="A25" s="19">
        <v>16</v>
      </c>
      <c r="B25" s="32" t="s">
        <v>45</v>
      </c>
      <c r="C25" s="50">
        <v>0</v>
      </c>
      <c r="D25" s="43">
        <v>1000</v>
      </c>
      <c r="E25" s="33">
        <f>+C25*D25</f>
        <v>0</v>
      </c>
    </row>
    <row r="26" spans="1:6" x14ac:dyDescent="0.25">
      <c r="C26" s="1"/>
      <c r="D26" s="14"/>
    </row>
    <row r="27" spans="1:6" x14ac:dyDescent="0.25">
      <c r="A27" s="51"/>
      <c r="B27" s="38" t="s">
        <v>46</v>
      </c>
      <c r="C27" s="51" t="s">
        <v>36</v>
      </c>
      <c r="D27" s="53"/>
      <c r="E27" s="55"/>
    </row>
    <row r="28" spans="1:6" x14ac:dyDescent="0.25">
      <c r="A28" s="19">
        <v>17</v>
      </c>
      <c r="B28" s="32" t="s">
        <v>47</v>
      </c>
      <c r="C28" s="50">
        <v>0</v>
      </c>
      <c r="D28" s="43">
        <v>100</v>
      </c>
      <c r="E28" s="33">
        <f>+C28*D28</f>
        <v>0</v>
      </c>
    </row>
    <row r="29" spans="1:6" x14ac:dyDescent="0.25">
      <c r="A29" s="19">
        <v>18</v>
      </c>
      <c r="B29" s="32" t="s">
        <v>48</v>
      </c>
      <c r="C29" s="50">
        <v>0</v>
      </c>
      <c r="D29" s="43">
        <v>50</v>
      </c>
      <c r="E29" s="33">
        <f>+C29*D29</f>
        <v>0</v>
      </c>
    </row>
    <row r="30" spans="1:6" x14ac:dyDescent="0.25">
      <c r="A30" s="19">
        <v>19</v>
      </c>
      <c r="B30" s="32" t="s">
        <v>49</v>
      </c>
      <c r="C30" s="50">
        <v>0</v>
      </c>
      <c r="D30" s="43">
        <v>30</v>
      </c>
      <c r="E30" s="33">
        <f>+C30*D30</f>
        <v>0</v>
      </c>
    </row>
    <row r="31" spans="1:6" x14ac:dyDescent="0.25">
      <c r="C31" s="9"/>
      <c r="D31" s="14"/>
    </row>
    <row r="32" spans="1:6" x14ac:dyDescent="0.25">
      <c r="A32" s="51"/>
      <c r="B32" s="38" t="s">
        <v>50</v>
      </c>
      <c r="C32" s="51" t="s">
        <v>73</v>
      </c>
      <c r="D32" s="53" t="s">
        <v>51</v>
      </c>
      <c r="E32" s="55"/>
      <c r="F32" s="12"/>
    </row>
    <row r="33" spans="1:5" x14ac:dyDescent="0.25">
      <c r="A33" s="19">
        <v>20</v>
      </c>
      <c r="B33" s="32" t="s">
        <v>52</v>
      </c>
      <c r="C33" s="50">
        <v>0</v>
      </c>
      <c r="D33" s="43">
        <v>60</v>
      </c>
      <c r="E33" s="33">
        <f>+C33*D33</f>
        <v>0</v>
      </c>
    </row>
    <row r="34" spans="1:5" x14ac:dyDescent="0.25">
      <c r="A34" s="19">
        <v>21</v>
      </c>
      <c r="B34" s="32" t="s">
        <v>53</v>
      </c>
      <c r="C34" s="50">
        <v>0</v>
      </c>
      <c r="D34" s="43">
        <v>80</v>
      </c>
      <c r="E34" s="33">
        <f>+C34*D34</f>
        <v>0</v>
      </c>
    </row>
    <row r="35" spans="1:5" x14ac:dyDescent="0.25">
      <c r="A35" s="19">
        <v>22</v>
      </c>
      <c r="B35" s="32" t="s">
        <v>54</v>
      </c>
      <c r="C35" s="50">
        <v>0</v>
      </c>
      <c r="D35" s="43">
        <v>100</v>
      </c>
      <c r="E35" s="33">
        <f>+C35*D35</f>
        <v>0</v>
      </c>
    </row>
    <row r="36" spans="1:5" x14ac:dyDescent="0.25">
      <c r="A36" s="19">
        <v>23</v>
      </c>
      <c r="B36" s="32" t="s">
        <v>55</v>
      </c>
      <c r="C36" s="50">
        <v>0</v>
      </c>
      <c r="D36" s="43">
        <v>150</v>
      </c>
      <c r="E36" s="33">
        <f>+C36*D36</f>
        <v>0</v>
      </c>
    </row>
    <row r="37" spans="1:5" x14ac:dyDescent="0.25">
      <c r="C37" s="1"/>
      <c r="D37" s="14"/>
    </row>
    <row r="38" spans="1:5" x14ac:dyDescent="0.25">
      <c r="A38" s="19">
        <v>24</v>
      </c>
      <c r="B38" s="38" t="s">
        <v>56</v>
      </c>
      <c r="C38" s="50">
        <v>0</v>
      </c>
      <c r="D38" s="43">
        <v>50</v>
      </c>
      <c r="E38" s="33">
        <f>+C38*D38</f>
        <v>0</v>
      </c>
    </row>
    <row r="40" spans="1:5" ht="15" customHeight="1" x14ac:dyDescent="0.25">
      <c r="B40" s="80" t="s">
        <v>57</v>
      </c>
      <c r="C40" s="80"/>
      <c r="D40" s="80"/>
      <c r="E40" s="80"/>
    </row>
    <row r="41" spans="1:5" x14ac:dyDescent="0.25">
      <c r="A41" s="15"/>
      <c r="B41" s="80"/>
      <c r="C41" s="80"/>
      <c r="D41" s="80"/>
      <c r="E41" s="80"/>
    </row>
  </sheetData>
  <sheetProtection algorithmName="SHA-512" hashValue="MQmcoLmevPrXpbdcwQJWmf+WMBAbkSEHZZqMjACpAi8aFwaCdNcEB+2kz9SgDQ7V/4G3kezXkrsG547sbAjq7A==" saltValue="TJe21cjwoBC8wnAYOim2Vg==" spinCount="100000" sheet="1" objects="1" scenarios="1"/>
  <mergeCells count="1">
    <mergeCell ref="B40:E41"/>
  </mergeCells>
  <dataValidations count="1">
    <dataValidation type="whole" allowBlank="1" showInputMessage="1" showErrorMessage="1" sqref="C6:C10 C13:C16 C19:C25 C28:C30 C33:C36 C38" xr:uid="{00000000-0002-0000-0200-000000000000}">
      <formula1>0</formula1>
      <formula2>100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C3" sqref="C3"/>
    </sheetView>
  </sheetViews>
  <sheetFormatPr defaultRowHeight="12.75" x14ac:dyDescent="0.2"/>
  <sheetData>
    <row r="1" spans="1:2" x14ac:dyDescent="0.2">
      <c r="A1" t="s">
        <v>63</v>
      </c>
    </row>
    <row r="2" spans="1:2" x14ac:dyDescent="0.2">
      <c r="A2" t="s">
        <v>64</v>
      </c>
      <c r="B2">
        <v>1</v>
      </c>
    </row>
    <row r="3" spans="1:2" x14ac:dyDescent="0.2">
      <c r="A3" t="s">
        <v>65</v>
      </c>
      <c r="B3">
        <v>0.8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VRO</vt:lpstr>
      <vt:lpstr>Vrednovanje rada autora</vt:lpstr>
      <vt:lpstr>Organizovane izložbe</vt:lpstr>
      <vt:lpstr>Obuka i usavršavanje članova</vt:lpstr>
      <vt:lpstr>Config</vt:lpstr>
      <vt:lpstr>'Vrednovanje rada autora'!Print_Area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Služba za IKT podršku</cp:lastModifiedBy>
  <cp:lastPrinted>2024-04-20T19:05:45Z</cp:lastPrinted>
  <dcterms:created xsi:type="dcterms:W3CDTF">2024-04-20T17:14:00Z</dcterms:created>
  <dcterms:modified xsi:type="dcterms:W3CDTF">2024-04-21T19:06:40Z</dcterms:modified>
</cp:coreProperties>
</file>